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Приложение №4" sheetId="1" r:id="rId1"/>
  </sheets>
  <externalReferences>
    <externalReference r:id="rId4"/>
  </externalReferences>
  <definedNames>
    <definedName name="_xlnm.Print_Titles" localSheetId="0">'Приложение №4'!$13:$13</definedName>
    <definedName name="_xlnm.Print_Area" localSheetId="0">'Приложение №4'!$A$1:$H$70</definedName>
  </definedNames>
  <calcPr fullCalcOnLoad="1"/>
</workbook>
</file>

<file path=xl/sharedStrings.xml><?xml version="1.0" encoding="utf-8"?>
<sst xmlns="http://schemas.openxmlformats.org/spreadsheetml/2006/main" count="132" uniqueCount="65">
  <si>
    <t xml:space="preserve"> </t>
  </si>
  <si>
    <t>Всего</t>
  </si>
  <si>
    <t/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</si>
  <si>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</si>
  <si>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</si>
  <si>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</si>
  <si>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</si>
  <si>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</si>
  <si>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</si>
  <si>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>Физическая культуры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</si>
  <si>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</si>
  <si>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</si>
  <si>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</si>
  <si>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</si>
  <si>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</si>
  <si>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</si>
  <si>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</si>
  <si>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</si>
  <si>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Скорая медицинская помощь</t>
  </si>
  <si>
    <t>Амбулаторная помощь</t>
  </si>
  <si>
    <t>Стационарная медицинская помощь</t>
  </si>
  <si>
    <t>Здравоохранение</t>
  </si>
  <si>
    <t>Культура</t>
  </si>
  <si>
    <t>Культура и кинематография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</si>
  <si>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</si>
  <si>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</si>
  <si>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</si>
  <si>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</si>
  <si>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</si>
  <si>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</si>
  <si>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</si>
  <si>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</si>
  <si>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</si>
  <si>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</si>
  <si>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</si>
  <si>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</si>
  <si>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Национальная экономика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</si>
  <si>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</si>
  <si>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Органы внутренних дел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</si>
  <si>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</si>
  <si>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</si>
  <si>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</si>
  <si>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</si>
  <si>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</si>
  <si>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</si>
  <si>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</si>
  <si>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</si>
  <si>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</si>
  <si>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2013 год</t>
  </si>
  <si>
    <t>2012 год</t>
  </si>
  <si>
    <t>КФСР</t>
  </si>
  <si>
    <t xml:space="preserve">Сумма на год </t>
  </si>
  <si>
    <t>Пр</t>
  </si>
  <si>
    <t>Рз</t>
  </si>
  <si>
    <t>Наименование</t>
  </si>
  <si>
    <t>(тыс. руб.)</t>
  </si>
  <si>
    <t>на плановый период  2012 и 2013 годов</t>
  </si>
  <si>
    <t>Распределение бюджетных ассигнований по разделам и подразделам классификации расходов  бюджета</t>
  </si>
  <si>
    <t>Благоустройство</t>
  </si>
  <si>
    <t xml:space="preserve">городского округа город Мегион  </t>
  </si>
  <si>
    <t>Сельское хозяйство и рыболовство</t>
  </si>
  <si>
    <t>города Мегиона</t>
  </si>
  <si>
    <t xml:space="preserve">к решению Думы </t>
  </si>
  <si>
    <t>Приложение 4</t>
  </si>
  <si>
    <t>от  25.11.2011 № 198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</si>
</sst>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"/>
    <numFmt numFmtId="165" formatCode="0.0"/>
    <numFmt numFmtId="166" formatCode="00"/>
  </numFmts>
  <fonts count="24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Font="1" applyProtection="1">
      <alignment/>
      <protection hidden="1"/>
    </xf>
    <xf numFmtId="0" fontId="4" fillId="0" borderId="0" xfId="52" applyFont="1" applyProtection="1">
      <alignment/>
      <protection hidden="1"/>
    </xf>
    <xf numFmtId="164" fontId="4" fillId="0" borderId="10" xfId="52" applyNumberFormat="1" applyFont="1" applyFill="1" applyBorder="1" applyAlignment="1" applyProtection="1">
      <alignment/>
      <protection hidden="1"/>
    </xf>
    <xf numFmtId="0" fontId="4" fillId="0" borderId="10" xfId="52" applyNumberFormat="1" applyFont="1" applyFill="1" applyBorder="1" applyProtection="1">
      <alignment/>
      <protection hidden="1"/>
    </xf>
    <xf numFmtId="166" fontId="4" fillId="0" borderId="10" xfId="52" applyNumberFormat="1" applyFont="1" applyFill="1" applyBorder="1" applyAlignment="1" applyProtection="1">
      <alignment horizontal="center"/>
      <protection hidden="1"/>
    </xf>
    <xf numFmtId="166" fontId="3" fillId="0" borderId="10" xfId="52" applyNumberFormat="1" applyFont="1" applyFill="1" applyBorder="1" applyAlignment="1" applyProtection="1">
      <alignment horizontal="center"/>
      <protection hidden="1"/>
    </xf>
    <xf numFmtId="0" fontId="4" fillId="0" borderId="0" xfId="52" applyFont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Font="1" applyAlignment="1" applyProtection="1">
      <alignment vertical="center"/>
      <protection hidden="1"/>
    </xf>
    <xf numFmtId="0" fontId="5" fillId="0" borderId="0" xfId="52" applyFont="1" applyProtection="1">
      <alignment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0" fontId="2" fillId="0" borderId="0" xfId="52" applyFont="1" applyBorder="1" applyProtection="1">
      <alignment/>
      <protection hidden="1"/>
    </xf>
    <xf numFmtId="164" fontId="3" fillId="0" borderId="10" xfId="52" applyNumberFormat="1" applyFont="1" applyFill="1" applyBorder="1" applyAlignment="1" applyProtection="1">
      <alignment/>
      <protection hidden="1"/>
    </xf>
    <xf numFmtId="0" fontId="4" fillId="0" borderId="11" xfId="52" applyFont="1" applyFill="1" applyBorder="1" applyAlignment="1" applyProtection="1">
      <alignment vertical="center"/>
      <protection hidden="1"/>
    </xf>
    <xf numFmtId="0" fontId="3" fillId="0" borderId="11" xfId="52" applyFont="1" applyFill="1" applyBorder="1" applyAlignment="1" applyProtection="1">
      <alignment horizontal="center" vertical="center"/>
      <protection hidden="1"/>
    </xf>
    <xf numFmtId="0" fontId="3" fillId="0" borderId="11" xfId="52" applyFont="1" applyFill="1" applyBorder="1" applyAlignment="1" applyProtection="1">
      <alignment/>
      <protection hidden="1"/>
    </xf>
    <xf numFmtId="165" fontId="3" fillId="0" borderId="11" xfId="52" applyNumberFormat="1" applyFont="1" applyFill="1" applyBorder="1" applyAlignment="1" applyProtection="1">
      <alignment horizontal="right"/>
      <protection hidden="1"/>
    </xf>
    <xf numFmtId="0" fontId="3" fillId="0" borderId="12" xfId="52" applyFont="1" applyFill="1" applyBorder="1" applyAlignment="1" applyProtection="1">
      <alignment vertical="center"/>
      <protection hidden="1"/>
    </xf>
    <xf numFmtId="0" fontId="4" fillId="0" borderId="13" xfId="52" applyFont="1" applyFill="1" applyBorder="1" applyAlignment="1" applyProtection="1">
      <alignment vertical="center"/>
      <protection hidden="1"/>
    </xf>
    <xf numFmtId="0" fontId="3" fillId="0" borderId="13" xfId="52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 horizontal="right"/>
      <protection hidden="1"/>
    </xf>
    <xf numFmtId="166" fontId="3" fillId="0" borderId="14" xfId="52" applyNumberFormat="1" applyFont="1" applyFill="1" applyBorder="1" applyAlignment="1" applyProtection="1">
      <alignment horizontal="center"/>
      <protection hidden="1"/>
    </xf>
    <xf numFmtId="0" fontId="4" fillId="0" borderId="14" xfId="52" applyNumberFormat="1" applyFont="1" applyFill="1" applyBorder="1" applyProtection="1">
      <alignment/>
      <protection hidden="1"/>
    </xf>
    <xf numFmtId="164" fontId="3" fillId="0" borderId="14" xfId="52" applyNumberFormat="1" applyFont="1" applyFill="1" applyBorder="1" applyAlignment="1" applyProtection="1">
      <alignment/>
      <protection hidden="1"/>
    </xf>
    <xf numFmtId="164" fontId="3" fillId="0" borderId="15" xfId="52" applyNumberFormat="1" applyFont="1" applyFill="1" applyBorder="1" applyAlignment="1" applyProtection="1">
      <alignment/>
      <protection hidden="1"/>
    </xf>
    <xf numFmtId="0" fontId="4" fillId="0" borderId="16" xfId="52" applyNumberFormat="1" applyFont="1" applyFill="1" applyBorder="1" applyAlignment="1" applyProtection="1">
      <alignment vertical="center" wrapText="1"/>
      <protection hidden="1"/>
    </xf>
    <xf numFmtId="164" fontId="4" fillId="0" borderId="17" xfId="52" applyNumberFormat="1" applyFont="1" applyFill="1" applyBorder="1" applyAlignment="1" applyProtection="1">
      <alignment horizontal="right"/>
      <protection hidden="1"/>
    </xf>
    <xf numFmtId="164" fontId="3" fillId="0" borderId="17" xfId="52" applyNumberFormat="1" applyFont="1" applyFill="1" applyBorder="1" applyAlignment="1" applyProtection="1">
      <alignment/>
      <protection hidden="1"/>
    </xf>
    <xf numFmtId="0" fontId="3" fillId="0" borderId="18" xfId="52" applyFont="1" applyFill="1" applyBorder="1" applyAlignment="1" applyProtection="1">
      <alignment horizontal="left" vertical="center"/>
      <protection hidden="1"/>
    </xf>
    <xf numFmtId="165" fontId="3" fillId="0" borderId="19" xfId="52" applyNumberFormat="1" applyFont="1" applyFill="1" applyBorder="1" applyAlignment="1" applyProtection="1">
      <alignment horizontal="right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Font="1" applyFill="1" applyBorder="1" applyProtection="1">
      <alignment/>
      <protection hidden="1"/>
    </xf>
    <xf numFmtId="0" fontId="4" fillId="0" borderId="14" xfId="52" applyFont="1" applyFill="1" applyBorder="1" applyAlignment="1" applyProtection="1">
      <alignment horizontal="center" vertical="center"/>
      <protection hidden="1"/>
    </xf>
    <xf numFmtId="0" fontId="3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Border="1" applyProtection="1">
      <alignment/>
      <protection hidden="1"/>
    </xf>
    <xf numFmtId="0" fontId="7" fillId="0" borderId="0" xfId="52" applyFont="1" applyProtection="1">
      <alignment/>
      <protection hidden="1"/>
    </xf>
    <xf numFmtId="0" fontId="7" fillId="0" borderId="0" xfId="52" applyFont="1">
      <alignment/>
      <protection/>
    </xf>
    <xf numFmtId="0" fontId="4" fillId="0" borderId="0" xfId="52" applyFont="1">
      <alignment/>
      <protection/>
    </xf>
    <xf numFmtId="0" fontId="5" fillId="24" borderId="0" xfId="0" applyFont="1" applyFill="1" applyAlignment="1">
      <alignment/>
    </xf>
    <xf numFmtId="0" fontId="5" fillId="24" borderId="0" xfId="53" applyFont="1" applyFill="1">
      <alignment/>
      <protection/>
    </xf>
    <xf numFmtId="0" fontId="5" fillId="24" borderId="0" xfId="0" applyFont="1" applyFill="1" applyAlignment="1">
      <alignment wrapText="1"/>
    </xf>
    <xf numFmtId="0" fontId="4" fillId="0" borderId="0" xfId="52" applyFont="1" applyAlignment="1">
      <alignment horizontal="left"/>
      <protection/>
    </xf>
    <xf numFmtId="0" fontId="3" fillId="0" borderId="16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164" fontId="4" fillId="0" borderId="17" xfId="52" applyNumberFormat="1" applyFont="1" applyFill="1" applyBorder="1" applyAlignment="1" applyProtection="1">
      <alignment/>
      <protection hidden="1"/>
    </xf>
    <xf numFmtId="164" fontId="3" fillId="0" borderId="23" xfId="52" applyNumberFormat="1" applyFont="1" applyFill="1" applyBorder="1" applyAlignment="1" applyProtection="1">
      <alignment/>
      <protection hidden="1"/>
    </xf>
    <xf numFmtId="0" fontId="4" fillId="0" borderId="0" xfId="52" applyFont="1" applyAlignment="1">
      <alignment horizontal="center"/>
      <protection/>
    </xf>
    <xf numFmtId="0" fontId="3" fillId="0" borderId="24" xfId="52" applyNumberFormat="1" applyFont="1" applyFill="1" applyBorder="1" applyAlignment="1" applyProtection="1">
      <alignment vertical="center" wrapText="1"/>
      <protection hidden="1"/>
    </xf>
    <xf numFmtId="0" fontId="3" fillId="0" borderId="14" xfId="52" applyNumberFormat="1" applyFont="1" applyFill="1" applyBorder="1" applyAlignment="1" applyProtection="1">
      <alignment vertical="center" wrapText="1"/>
      <protection hidden="1"/>
    </xf>
    <xf numFmtId="0" fontId="3" fillId="0" borderId="16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52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epfin\LOCALS~1\Temp\Rar$DI11.328\&#1072;&#1085;&#1072;&#1083;&#1080;&#1090;&#1080;&#1095;&#1077;&#1089;&#1082;&#1072;&#1103;%20&#1090;&#1072;&#1073;&#1083;&#1080;&#1094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2012-2013"/>
      <sheetName val="Лист3"/>
    </sheetNames>
    <sheetDataSet>
      <sheetData sheetId="1">
        <row r="10">
          <cell r="H10">
            <v>3129.4</v>
          </cell>
          <cell r="O10">
            <v>3129.4</v>
          </cell>
        </row>
        <row r="12">
          <cell r="H12">
            <v>15659.699999999999</v>
          </cell>
          <cell r="O12">
            <v>15659.699999999999</v>
          </cell>
        </row>
        <row r="16">
          <cell r="H16">
            <v>165844.7</v>
          </cell>
          <cell r="O16">
            <v>165844.7</v>
          </cell>
        </row>
        <row r="18">
          <cell r="H18">
            <v>8.8</v>
          </cell>
        </row>
        <row r="20">
          <cell r="H20">
            <v>34702.8</v>
          </cell>
          <cell r="O20">
            <v>34702.8</v>
          </cell>
        </row>
        <row r="24">
          <cell r="H24">
            <v>3000</v>
          </cell>
          <cell r="O24">
            <v>3000</v>
          </cell>
        </row>
        <row r="26">
          <cell r="H26">
            <v>217242.9</v>
          </cell>
        </row>
        <row r="37">
          <cell r="H37">
            <v>4138</v>
          </cell>
          <cell r="O37">
            <v>4138</v>
          </cell>
        </row>
        <row r="41">
          <cell r="H41">
            <v>8198</v>
          </cell>
          <cell r="O41">
            <v>8198</v>
          </cell>
        </row>
        <row r="45">
          <cell r="H45">
            <v>8759.4</v>
          </cell>
          <cell r="O45">
            <v>8163.8</v>
          </cell>
        </row>
        <row r="47">
          <cell r="O47">
            <v>8500</v>
          </cell>
        </row>
        <row r="49">
          <cell r="H49">
            <v>7032.7</v>
          </cell>
          <cell r="O49">
            <v>9090</v>
          </cell>
        </row>
        <row r="61">
          <cell r="H61">
            <v>25255.9</v>
          </cell>
          <cell r="O61">
            <v>25255.9</v>
          </cell>
        </row>
        <row r="66">
          <cell r="H66">
            <v>18330.9</v>
          </cell>
          <cell r="O66">
            <v>18209.3</v>
          </cell>
        </row>
        <row r="77">
          <cell r="H77">
            <v>50135</v>
          </cell>
          <cell r="O77">
            <v>50135</v>
          </cell>
        </row>
        <row r="81">
          <cell r="H81">
            <v>346044.3</v>
          </cell>
          <cell r="O81">
            <v>346165.3</v>
          </cell>
        </row>
        <row r="122">
          <cell r="H122">
            <v>87732.2</v>
          </cell>
          <cell r="O122">
            <v>87970.5</v>
          </cell>
        </row>
        <row r="129">
          <cell r="H129">
            <v>41558</v>
          </cell>
          <cell r="O129">
            <v>41558</v>
          </cell>
        </row>
        <row r="144">
          <cell r="H144">
            <v>429325.99999999994</v>
          </cell>
          <cell r="O144">
            <v>426301.1</v>
          </cell>
        </row>
        <row r="150">
          <cell r="H150">
            <v>49812.9</v>
          </cell>
          <cell r="O150">
            <v>49601.3</v>
          </cell>
        </row>
        <row r="157">
          <cell r="H157">
            <v>6110.800000000001</v>
          </cell>
          <cell r="O157">
            <v>5998</v>
          </cell>
        </row>
        <row r="164">
          <cell r="O164">
            <v>0</v>
          </cell>
        </row>
        <row r="167">
          <cell r="H167">
            <v>4058.4</v>
          </cell>
          <cell r="O167">
            <v>4058.4</v>
          </cell>
        </row>
        <row r="168">
          <cell r="H168">
            <v>0</v>
          </cell>
          <cell r="O168">
            <v>0</v>
          </cell>
        </row>
        <row r="169">
          <cell r="H169">
            <v>81860.1</v>
          </cell>
          <cell r="O169">
            <v>73014.29999999999</v>
          </cell>
        </row>
        <row r="185">
          <cell r="H185">
            <v>88718.8</v>
          </cell>
          <cell r="O185">
            <v>94523.5</v>
          </cell>
        </row>
        <row r="189">
          <cell r="H189">
            <v>11209</v>
          </cell>
          <cell r="O189">
            <v>11209</v>
          </cell>
        </row>
        <row r="195">
          <cell r="H195">
            <v>43069.200000000004</v>
          </cell>
          <cell r="O195">
            <v>43118.4</v>
          </cell>
        </row>
        <row r="199">
          <cell r="H199">
            <v>11955.1</v>
          </cell>
          <cell r="O199">
            <v>11808</v>
          </cell>
        </row>
        <row r="201">
          <cell r="H201">
            <v>19002.6</v>
          </cell>
          <cell r="O201">
            <v>19002.6</v>
          </cell>
        </row>
        <row r="205">
          <cell r="O205">
            <v>5540.7</v>
          </cell>
        </row>
        <row r="206">
          <cell r="H206">
            <v>5540.7</v>
          </cell>
        </row>
        <row r="208">
          <cell r="O20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2">
      <selection activeCell="A79" sqref="A79"/>
    </sheetView>
  </sheetViews>
  <sheetFormatPr defaultColWidth="8.00390625" defaultRowHeight="15.75"/>
  <cols>
    <col min="1" max="1" width="65.375" style="1" customWidth="1"/>
    <col min="2" max="2" width="0" style="1" hidden="1" customWidth="1"/>
    <col min="3" max="4" width="5.75390625" style="1" customWidth="1"/>
    <col min="5" max="5" width="0" style="1" hidden="1" customWidth="1"/>
    <col min="6" max="6" width="16.25390625" style="1" customWidth="1"/>
    <col min="7" max="7" width="17.125" style="1" customWidth="1"/>
    <col min="8" max="8" width="0.74609375" style="1" customWidth="1"/>
    <col min="9" max="255" width="8.00390625" style="1" customWidth="1"/>
    <col min="256" max="16384" width="8.00390625" style="1" customWidth="1"/>
  </cols>
  <sheetData>
    <row r="1" spans="1:8" s="43" customFormat="1" ht="12.75" customHeight="1">
      <c r="A1" s="10"/>
      <c r="B1" s="3"/>
      <c r="C1" s="3"/>
      <c r="D1" s="10"/>
      <c r="E1" s="10"/>
      <c r="F1" s="41"/>
      <c r="G1" s="41" t="s">
        <v>63</v>
      </c>
      <c r="H1" s="42" t="s">
        <v>0</v>
      </c>
    </row>
    <row r="2" spans="1:8" s="43" customFormat="1" ht="12.75" customHeight="1">
      <c r="A2" s="10"/>
      <c r="B2" s="3"/>
      <c r="C2" s="3"/>
      <c r="D2" s="10"/>
      <c r="E2" s="10"/>
      <c r="F2" s="41"/>
      <c r="G2" s="41" t="s">
        <v>62</v>
      </c>
      <c r="H2" s="42" t="s">
        <v>0</v>
      </c>
    </row>
    <row r="3" spans="1:8" s="43" customFormat="1" ht="12.75" customHeight="1">
      <c r="A3" s="10"/>
      <c r="B3" s="3"/>
      <c r="C3" s="3"/>
      <c r="D3" s="10"/>
      <c r="E3" s="10"/>
      <c r="F3" s="41"/>
      <c r="G3" s="41" t="s">
        <v>61</v>
      </c>
      <c r="H3" s="42"/>
    </row>
    <row r="4" spans="1:8" s="43" customFormat="1" ht="12.75" customHeight="1">
      <c r="A4" s="10"/>
      <c r="B4" s="3"/>
      <c r="C4" s="3"/>
      <c r="D4" s="10"/>
      <c r="E4" s="10"/>
      <c r="F4" s="41"/>
      <c r="G4" s="41" t="s">
        <v>64</v>
      </c>
      <c r="H4" s="42" t="s">
        <v>0</v>
      </c>
    </row>
    <row r="5" spans="1:8" ht="12.75" customHeight="1">
      <c r="A5" s="10"/>
      <c r="B5" s="3"/>
      <c r="C5" s="11"/>
      <c r="D5" s="10"/>
      <c r="E5" s="10"/>
      <c r="F5" s="2"/>
      <c r="G5" s="11"/>
      <c r="H5" s="2" t="s">
        <v>0</v>
      </c>
    </row>
    <row r="6" spans="1:8" ht="15" customHeight="1">
      <c r="A6" s="58" t="s">
        <v>57</v>
      </c>
      <c r="B6" s="58"/>
      <c r="C6" s="58"/>
      <c r="D6" s="58"/>
      <c r="E6" s="58"/>
      <c r="F6" s="58"/>
      <c r="G6" s="58"/>
      <c r="H6" s="2" t="s">
        <v>0</v>
      </c>
    </row>
    <row r="7" spans="1:8" ht="15.75" customHeight="1">
      <c r="A7" s="58" t="s">
        <v>59</v>
      </c>
      <c r="B7" s="58"/>
      <c r="C7" s="58"/>
      <c r="D7" s="58"/>
      <c r="E7" s="58"/>
      <c r="F7" s="58"/>
      <c r="G7" s="58"/>
      <c r="H7" s="2" t="s">
        <v>0</v>
      </c>
    </row>
    <row r="8" spans="1:8" ht="15.75" customHeight="1">
      <c r="A8" s="58" t="s">
        <v>56</v>
      </c>
      <c r="B8" s="58"/>
      <c r="C8" s="58"/>
      <c r="D8" s="58"/>
      <c r="E8" s="58"/>
      <c r="F8" s="58"/>
      <c r="G8" s="58"/>
      <c r="H8" s="2" t="s">
        <v>0</v>
      </c>
    </row>
    <row r="9" spans="1:8" ht="15.75" customHeight="1">
      <c r="A9" s="9"/>
      <c r="B9" s="9"/>
      <c r="C9" s="9"/>
      <c r="D9" s="9"/>
      <c r="E9" s="9"/>
      <c r="F9" s="9"/>
      <c r="G9" s="9"/>
      <c r="H9" s="2"/>
    </row>
    <row r="10" spans="1:8" ht="15.75" customHeight="1" thickBot="1">
      <c r="A10" s="3"/>
      <c r="B10" s="3"/>
      <c r="C10" s="3"/>
      <c r="D10" s="3"/>
      <c r="E10" s="3"/>
      <c r="F10" s="3"/>
      <c r="G10" s="8" t="s">
        <v>55</v>
      </c>
      <c r="H10" s="2" t="s">
        <v>0</v>
      </c>
    </row>
    <row r="11" spans="1:8" ht="15.75" customHeight="1">
      <c r="A11" s="59" t="s">
        <v>54</v>
      </c>
      <c r="B11" s="36"/>
      <c r="C11" s="63" t="s">
        <v>53</v>
      </c>
      <c r="D11" s="63" t="s">
        <v>52</v>
      </c>
      <c r="E11" s="37"/>
      <c r="F11" s="61" t="s">
        <v>51</v>
      </c>
      <c r="G11" s="62"/>
      <c r="H11" s="2" t="s">
        <v>0</v>
      </c>
    </row>
    <row r="12" spans="1:8" ht="15.75" customHeight="1" thickBot="1">
      <c r="A12" s="60"/>
      <c r="B12" s="38"/>
      <c r="C12" s="64"/>
      <c r="D12" s="64"/>
      <c r="E12" s="39" t="s">
        <v>50</v>
      </c>
      <c r="F12" s="39" t="s">
        <v>49</v>
      </c>
      <c r="G12" s="40" t="s">
        <v>48</v>
      </c>
      <c r="H12" s="2" t="s">
        <v>0</v>
      </c>
    </row>
    <row r="13" spans="1:8" ht="15.75" customHeight="1" thickBot="1">
      <c r="A13" s="32">
        <v>1</v>
      </c>
      <c r="B13" s="33"/>
      <c r="C13" s="34">
        <v>2</v>
      </c>
      <c r="D13" s="34">
        <v>3</v>
      </c>
      <c r="E13" s="34"/>
      <c r="F13" s="34">
        <v>4</v>
      </c>
      <c r="G13" s="35">
        <v>5</v>
      </c>
      <c r="H13" s="2" t="s">
        <v>0</v>
      </c>
    </row>
    <row r="14" spans="1:8" ht="15.75" customHeight="1">
      <c r="A14" s="54" t="s">
        <v>47</v>
      </c>
      <c r="B14" s="55"/>
      <c r="C14" s="23">
        <v>1</v>
      </c>
      <c r="D14" s="23" t="s">
        <v>2</v>
      </c>
      <c r="E14" s="24"/>
      <c r="F14" s="25">
        <f>SUM(F15:F21)</f>
        <v>439588.30000000005</v>
      </c>
      <c r="G14" s="26">
        <f>SUM(G15:G21)</f>
        <v>582625.3</v>
      </c>
      <c r="H14" s="13" t="s">
        <v>0</v>
      </c>
    </row>
    <row r="15" spans="1:8" ht="39.75" customHeight="1">
      <c r="A15" s="27" t="s">
        <v>46</v>
      </c>
      <c r="B15" s="12"/>
      <c r="C15" s="6">
        <v>1</v>
      </c>
      <c r="D15" s="6">
        <v>2</v>
      </c>
      <c r="E15" s="5">
        <v>102</v>
      </c>
      <c r="F15" s="4">
        <f>SUM('[1]2012-2013'!$H$10)</f>
        <v>3129.4</v>
      </c>
      <c r="G15" s="28">
        <f>SUM('[1]2012-2013'!$O$10)</f>
        <v>3129.4</v>
      </c>
      <c r="H15" s="13" t="s">
        <v>0</v>
      </c>
    </row>
    <row r="16" spans="1:8" ht="45" customHeight="1">
      <c r="A16" s="27" t="s">
        <v>45</v>
      </c>
      <c r="B16" s="12"/>
      <c r="C16" s="6">
        <v>1</v>
      </c>
      <c r="D16" s="6">
        <v>3</v>
      </c>
      <c r="E16" s="5">
        <v>103</v>
      </c>
      <c r="F16" s="4">
        <f>SUM('[1]2012-2013'!$H$12)</f>
        <v>15659.699999999999</v>
      </c>
      <c r="G16" s="28">
        <f>SUM('[1]2012-2013'!$O$12)</f>
        <v>15659.699999999999</v>
      </c>
      <c r="H16" s="13" t="s">
        <v>0</v>
      </c>
    </row>
    <row r="17" spans="1:8" ht="48.75" customHeight="1">
      <c r="A17" s="27" t="s">
        <v>44</v>
      </c>
      <c r="B17" s="12"/>
      <c r="C17" s="6">
        <v>1</v>
      </c>
      <c r="D17" s="6">
        <v>4</v>
      </c>
      <c r="E17" s="5">
        <v>104</v>
      </c>
      <c r="F17" s="4">
        <f>SUM('[1]2012-2013'!$H$16)</f>
        <v>165844.7</v>
      </c>
      <c r="G17" s="28">
        <f>SUM('[1]2012-2013'!$O$16)</f>
        <v>165844.7</v>
      </c>
      <c r="H17" s="13" t="s">
        <v>0</v>
      </c>
    </row>
    <row r="18" spans="1:8" ht="21" customHeight="1">
      <c r="A18" s="27" t="s">
        <v>43</v>
      </c>
      <c r="B18" s="12"/>
      <c r="C18" s="6">
        <v>1</v>
      </c>
      <c r="D18" s="6">
        <v>5</v>
      </c>
      <c r="E18" s="5"/>
      <c r="F18" s="4">
        <f>SUM('[1]2012-2013'!$H$18)</f>
        <v>8.8</v>
      </c>
      <c r="G18" s="28"/>
      <c r="H18" s="13"/>
    </row>
    <row r="19" spans="1:8" ht="36.75" customHeight="1">
      <c r="A19" s="27" t="s">
        <v>42</v>
      </c>
      <c r="B19" s="12"/>
      <c r="C19" s="6">
        <v>1</v>
      </c>
      <c r="D19" s="6">
        <v>6</v>
      </c>
      <c r="E19" s="5">
        <v>106</v>
      </c>
      <c r="F19" s="4">
        <f>SUM('[1]2012-2013'!$H$20)</f>
        <v>34702.8</v>
      </c>
      <c r="G19" s="28">
        <f>SUM('[1]2012-2013'!$O$20)</f>
        <v>34702.8</v>
      </c>
      <c r="H19" s="13" t="s">
        <v>0</v>
      </c>
    </row>
    <row r="20" spans="1:8" ht="15.75" customHeight="1">
      <c r="A20" s="27" t="s">
        <v>41</v>
      </c>
      <c r="B20" s="12"/>
      <c r="C20" s="6">
        <v>1</v>
      </c>
      <c r="D20" s="6">
        <v>11</v>
      </c>
      <c r="E20" s="5">
        <v>111</v>
      </c>
      <c r="F20" s="4">
        <f>SUM('[1]2012-2013'!$H$24)</f>
        <v>3000</v>
      </c>
      <c r="G20" s="28">
        <f>SUM('[1]2012-2013'!$O$24)</f>
        <v>3000</v>
      </c>
      <c r="H20" s="13" t="s">
        <v>0</v>
      </c>
    </row>
    <row r="21" spans="1:8" ht="15.75" customHeight="1">
      <c r="A21" s="27" t="s">
        <v>40</v>
      </c>
      <c r="B21" s="12"/>
      <c r="C21" s="6">
        <v>1</v>
      </c>
      <c r="D21" s="6">
        <v>13</v>
      </c>
      <c r="E21" s="5">
        <v>113</v>
      </c>
      <c r="F21" s="4">
        <f>SUM('[1]2012-2013'!$H$26)</f>
        <v>217242.9</v>
      </c>
      <c r="G21" s="28">
        <v>360288.7</v>
      </c>
      <c r="H21" s="13" t="s">
        <v>0</v>
      </c>
    </row>
    <row r="22" spans="1:8" ht="31.5" customHeight="1">
      <c r="A22" s="56" t="s">
        <v>39</v>
      </c>
      <c r="B22" s="57"/>
      <c r="C22" s="7">
        <v>3</v>
      </c>
      <c r="D22" s="7" t="s">
        <v>2</v>
      </c>
      <c r="E22" s="5"/>
      <c r="F22" s="14">
        <f>SUM(F23:F24)</f>
        <v>12336</v>
      </c>
      <c r="G22" s="29">
        <f>SUM(G23:G24)</f>
        <v>12336</v>
      </c>
      <c r="H22" s="13" t="s">
        <v>0</v>
      </c>
    </row>
    <row r="23" spans="1:8" ht="15.75" customHeight="1">
      <c r="A23" s="27" t="s">
        <v>38</v>
      </c>
      <c r="B23" s="12"/>
      <c r="C23" s="6">
        <v>3</v>
      </c>
      <c r="D23" s="6">
        <v>2</v>
      </c>
      <c r="E23" s="5">
        <v>302</v>
      </c>
      <c r="F23" s="4">
        <f>SUM('[1]2012-2013'!$H$37)</f>
        <v>4138</v>
      </c>
      <c r="G23" s="28">
        <f>SUM('[1]2012-2013'!$O$37)</f>
        <v>4138</v>
      </c>
      <c r="H23" s="13" t="s">
        <v>0</v>
      </c>
    </row>
    <row r="24" spans="1:8" ht="47.25" customHeight="1">
      <c r="A24" s="27" t="s">
        <v>37</v>
      </c>
      <c r="B24" s="12"/>
      <c r="C24" s="6">
        <v>3</v>
      </c>
      <c r="D24" s="6">
        <v>9</v>
      </c>
      <c r="E24" s="5">
        <v>309</v>
      </c>
      <c r="F24" s="4">
        <f>SUM('[1]2012-2013'!$H$41)</f>
        <v>8198</v>
      </c>
      <c r="G24" s="28">
        <f>SUM('[1]2012-2013'!$O$41)</f>
        <v>8198</v>
      </c>
      <c r="H24" s="13" t="s">
        <v>0</v>
      </c>
    </row>
    <row r="25" spans="1:8" ht="15.75" customHeight="1">
      <c r="A25" s="56" t="s">
        <v>36</v>
      </c>
      <c r="B25" s="57"/>
      <c r="C25" s="7">
        <v>4</v>
      </c>
      <c r="D25" s="7" t="s">
        <v>2</v>
      </c>
      <c r="E25" s="5"/>
      <c r="F25" s="14">
        <f>SUM(F27:F30)+F26</f>
        <v>68828.7</v>
      </c>
      <c r="G25" s="52">
        <f>SUM(G27:G30)+G26</f>
        <v>74605.40000000001</v>
      </c>
      <c r="H25" s="13" t="s">
        <v>0</v>
      </c>
    </row>
    <row r="26" spans="1:8" ht="15.75" customHeight="1">
      <c r="A26" s="49" t="s">
        <v>60</v>
      </c>
      <c r="B26" s="50">
        <v>4</v>
      </c>
      <c r="C26" s="6">
        <v>4</v>
      </c>
      <c r="D26" s="6">
        <v>5</v>
      </c>
      <c r="E26" s="5"/>
      <c r="F26" s="4">
        <f>SUM('[1]2012-2013'!$H$45)</f>
        <v>8759.4</v>
      </c>
      <c r="G26" s="51">
        <f>SUM('[1]2012-2013'!$O$45)</f>
        <v>8163.8</v>
      </c>
      <c r="H26" s="13"/>
    </row>
    <row r="27" spans="1:8" ht="15.75" customHeight="1">
      <c r="A27" s="27" t="s">
        <v>35</v>
      </c>
      <c r="B27" s="12"/>
      <c r="C27" s="6">
        <v>4</v>
      </c>
      <c r="D27" s="6">
        <v>8</v>
      </c>
      <c r="E27" s="5">
        <v>408</v>
      </c>
      <c r="F27" s="4">
        <v>4375</v>
      </c>
      <c r="G27" s="28">
        <f>SUM('[1]2012-2013'!$O$47)</f>
        <v>8500</v>
      </c>
      <c r="H27" s="13" t="s">
        <v>0</v>
      </c>
    </row>
    <row r="28" spans="1:8" ht="15.75" customHeight="1">
      <c r="A28" s="27" t="s">
        <v>34</v>
      </c>
      <c r="B28" s="12"/>
      <c r="C28" s="6">
        <v>4</v>
      </c>
      <c r="D28" s="6">
        <v>9</v>
      </c>
      <c r="E28" s="5">
        <v>409</v>
      </c>
      <c r="F28" s="4">
        <f>SUM('[1]2012-2013'!$H$49)</f>
        <v>7032.7</v>
      </c>
      <c r="G28" s="28">
        <f>SUM('[1]2012-2013'!$O$49)</f>
        <v>9090</v>
      </c>
      <c r="H28" s="13" t="s">
        <v>0</v>
      </c>
    </row>
    <row r="29" spans="1:8" ht="15.75" customHeight="1">
      <c r="A29" s="27" t="s">
        <v>33</v>
      </c>
      <c r="B29" s="12"/>
      <c r="C29" s="6">
        <v>4</v>
      </c>
      <c r="D29" s="6">
        <v>10</v>
      </c>
      <c r="E29" s="5">
        <v>410</v>
      </c>
      <c r="F29" s="4">
        <v>23405.7</v>
      </c>
      <c r="G29" s="28">
        <v>23595.7</v>
      </c>
      <c r="H29" s="13" t="s">
        <v>0</v>
      </c>
    </row>
    <row r="30" spans="1:8" ht="15.75" customHeight="1">
      <c r="A30" s="27" t="s">
        <v>32</v>
      </c>
      <c r="B30" s="12"/>
      <c r="C30" s="6">
        <v>4</v>
      </c>
      <c r="D30" s="6">
        <v>12</v>
      </c>
      <c r="E30" s="5">
        <v>412</v>
      </c>
      <c r="F30" s="4">
        <f>SUM('[1]2012-2013'!$H$61)</f>
        <v>25255.9</v>
      </c>
      <c r="G30" s="28">
        <f>SUM('[1]2012-2013'!$O$61)</f>
        <v>25255.9</v>
      </c>
      <c r="H30" s="13" t="s">
        <v>0</v>
      </c>
    </row>
    <row r="31" spans="1:8" ht="15.75" customHeight="1">
      <c r="A31" s="56" t="s">
        <v>31</v>
      </c>
      <c r="B31" s="57"/>
      <c r="C31" s="7">
        <v>5</v>
      </c>
      <c r="D31" s="7" t="s">
        <v>2</v>
      </c>
      <c r="E31" s="5"/>
      <c r="F31" s="14">
        <f>SUM(F32:F34)</f>
        <v>90825.5</v>
      </c>
      <c r="G31" s="29">
        <f>SUM(G32:G34)</f>
        <v>90404.5</v>
      </c>
      <c r="H31" s="13" t="s">
        <v>0</v>
      </c>
    </row>
    <row r="32" spans="1:8" ht="15.75" customHeight="1">
      <c r="A32" s="27" t="s">
        <v>30</v>
      </c>
      <c r="B32" s="12"/>
      <c r="C32" s="6">
        <v>5</v>
      </c>
      <c r="D32" s="6">
        <v>1</v>
      </c>
      <c r="E32" s="5">
        <v>501</v>
      </c>
      <c r="F32" s="4">
        <f>SUM('[1]2012-2013'!$H$66)</f>
        <v>18330.9</v>
      </c>
      <c r="G32" s="28">
        <f>SUM('[1]2012-2013'!$O$66)</f>
        <v>18209.3</v>
      </c>
      <c r="H32" s="13" t="s">
        <v>0</v>
      </c>
    </row>
    <row r="33" spans="1:8" ht="15.75" customHeight="1">
      <c r="A33" s="27" t="s">
        <v>29</v>
      </c>
      <c r="B33" s="12"/>
      <c r="C33" s="6">
        <v>5</v>
      </c>
      <c r="D33" s="6">
        <v>2</v>
      </c>
      <c r="E33" s="5">
        <v>502</v>
      </c>
      <c r="F33" s="4">
        <v>22359.6</v>
      </c>
      <c r="G33" s="28">
        <v>22060.2</v>
      </c>
      <c r="H33" s="13" t="s">
        <v>0</v>
      </c>
    </row>
    <row r="34" spans="1:8" ht="15.75" customHeight="1">
      <c r="A34" s="27" t="s">
        <v>58</v>
      </c>
      <c r="B34" s="12"/>
      <c r="C34" s="6">
        <v>5</v>
      </c>
      <c r="D34" s="6">
        <v>3</v>
      </c>
      <c r="E34" s="5">
        <v>505</v>
      </c>
      <c r="F34" s="4">
        <f>SUM('[1]2012-2013'!$H$77)</f>
        <v>50135</v>
      </c>
      <c r="G34" s="28">
        <f>SUM('[1]2012-2013'!$O$77)</f>
        <v>50135</v>
      </c>
      <c r="H34" s="13" t="s">
        <v>0</v>
      </c>
    </row>
    <row r="35" spans="1:8" ht="15.75" customHeight="1">
      <c r="A35" s="56" t="s">
        <v>28</v>
      </c>
      <c r="B35" s="57"/>
      <c r="C35" s="7">
        <v>7</v>
      </c>
      <c r="D35" s="7" t="s">
        <v>2</v>
      </c>
      <c r="E35" s="5"/>
      <c r="F35" s="14">
        <f>SUM(F36:F39)</f>
        <v>1393270.2</v>
      </c>
      <c r="G35" s="29">
        <f>SUM(G36:G39)</f>
        <v>1401277.5</v>
      </c>
      <c r="H35" s="13" t="s">
        <v>0</v>
      </c>
    </row>
    <row r="36" spans="1:8" ht="15.75" customHeight="1">
      <c r="A36" s="27" t="s">
        <v>27</v>
      </c>
      <c r="B36" s="12"/>
      <c r="C36" s="6">
        <v>7</v>
      </c>
      <c r="D36" s="6">
        <v>1</v>
      </c>
      <c r="E36" s="5">
        <v>701</v>
      </c>
      <c r="F36" s="4">
        <f>SUM('[1]2012-2013'!$H$81)</f>
        <v>346044.3</v>
      </c>
      <c r="G36" s="28">
        <f>SUM('[1]2012-2013'!$O$81)</f>
        <v>346165.3</v>
      </c>
      <c r="H36" s="13" t="s">
        <v>0</v>
      </c>
    </row>
    <row r="37" spans="1:8" ht="15.75" customHeight="1">
      <c r="A37" s="27" t="s">
        <v>26</v>
      </c>
      <c r="B37" s="12"/>
      <c r="C37" s="6">
        <v>7</v>
      </c>
      <c r="D37" s="6">
        <v>2</v>
      </c>
      <c r="E37" s="5">
        <v>702</v>
      </c>
      <c r="F37" s="4">
        <v>917935.7</v>
      </c>
      <c r="G37" s="28">
        <v>925583.7</v>
      </c>
      <c r="H37" s="13" t="s">
        <v>0</v>
      </c>
    </row>
    <row r="38" spans="1:8" ht="15.75" customHeight="1">
      <c r="A38" s="27" t="s">
        <v>25</v>
      </c>
      <c r="B38" s="12"/>
      <c r="C38" s="6">
        <v>7</v>
      </c>
      <c r="D38" s="6">
        <v>7</v>
      </c>
      <c r="E38" s="5">
        <v>707</v>
      </c>
      <c r="F38" s="4">
        <f>SUM('[1]2012-2013'!$H$129)</f>
        <v>41558</v>
      </c>
      <c r="G38" s="28">
        <f>SUM('[1]2012-2013'!$O$129)</f>
        <v>41558</v>
      </c>
      <c r="H38" s="13" t="s">
        <v>0</v>
      </c>
    </row>
    <row r="39" spans="1:8" ht="15.75" customHeight="1">
      <c r="A39" s="27" t="s">
        <v>24</v>
      </c>
      <c r="B39" s="12"/>
      <c r="C39" s="6">
        <v>7</v>
      </c>
      <c r="D39" s="6">
        <v>9</v>
      </c>
      <c r="E39" s="5">
        <v>709</v>
      </c>
      <c r="F39" s="4">
        <f>SUM('[1]2012-2013'!$H$122)</f>
        <v>87732.2</v>
      </c>
      <c r="G39" s="28">
        <f>SUM('[1]2012-2013'!$O$122)</f>
        <v>87970.5</v>
      </c>
      <c r="H39" s="13" t="s">
        <v>0</v>
      </c>
    </row>
    <row r="40" spans="1:8" ht="15.75" customHeight="1">
      <c r="A40" s="56" t="s">
        <v>23</v>
      </c>
      <c r="B40" s="57"/>
      <c r="C40" s="7">
        <v>8</v>
      </c>
      <c r="D40" s="7" t="s">
        <v>2</v>
      </c>
      <c r="E40" s="5"/>
      <c r="F40" s="14">
        <f>SUM(F41)</f>
        <v>61072.2</v>
      </c>
      <c r="G40" s="29">
        <f>SUM(G41)</f>
        <v>60957.2</v>
      </c>
      <c r="H40" s="13" t="s">
        <v>0</v>
      </c>
    </row>
    <row r="41" spans="1:8" ht="15.75" customHeight="1">
      <c r="A41" s="27" t="s">
        <v>22</v>
      </c>
      <c r="B41" s="12"/>
      <c r="C41" s="6">
        <v>8</v>
      </c>
      <c r="D41" s="6">
        <v>1</v>
      </c>
      <c r="E41" s="5">
        <v>801</v>
      </c>
      <c r="F41" s="4">
        <v>61072.2</v>
      </c>
      <c r="G41" s="28">
        <v>60957.2</v>
      </c>
      <c r="H41" s="13" t="s">
        <v>0</v>
      </c>
    </row>
    <row r="42" spans="1:8" ht="15.75" customHeight="1">
      <c r="A42" s="56" t="s">
        <v>21</v>
      </c>
      <c r="B42" s="57"/>
      <c r="C42" s="7">
        <v>9</v>
      </c>
      <c r="D42" s="7" t="s">
        <v>2</v>
      </c>
      <c r="E42" s="5"/>
      <c r="F42" s="14">
        <f>SUM(F43:F46)</f>
        <v>578455.7</v>
      </c>
      <c r="G42" s="29">
        <f>SUM(G43:G46)</f>
        <v>481900.39999999997</v>
      </c>
      <c r="H42" s="13" t="s">
        <v>0</v>
      </c>
    </row>
    <row r="43" spans="1:8" ht="15.75" customHeight="1">
      <c r="A43" s="27" t="s">
        <v>20</v>
      </c>
      <c r="B43" s="12"/>
      <c r="C43" s="6">
        <v>9</v>
      </c>
      <c r="D43" s="6">
        <v>1</v>
      </c>
      <c r="E43" s="5">
        <v>901</v>
      </c>
      <c r="F43" s="4">
        <f>SUM('[1]2012-2013'!$H$144)</f>
        <v>429325.99999999994</v>
      </c>
      <c r="G43" s="28">
        <f>SUM('[1]2012-2013'!$O$144)</f>
        <v>426301.1</v>
      </c>
      <c r="H43" s="13" t="s">
        <v>0</v>
      </c>
    </row>
    <row r="44" spans="1:8" ht="15.75" customHeight="1">
      <c r="A44" s="27" t="s">
        <v>19</v>
      </c>
      <c r="B44" s="12"/>
      <c r="C44" s="6">
        <v>9</v>
      </c>
      <c r="D44" s="6">
        <v>2</v>
      </c>
      <c r="E44" s="5">
        <v>902</v>
      </c>
      <c r="F44" s="4">
        <f>SUM('[1]2012-2013'!$H$150)</f>
        <v>49812.9</v>
      </c>
      <c r="G44" s="28">
        <f>SUM('[1]2012-2013'!$O$150)</f>
        <v>49601.3</v>
      </c>
      <c r="H44" s="13" t="s">
        <v>0</v>
      </c>
    </row>
    <row r="45" spans="1:8" ht="15.75" customHeight="1">
      <c r="A45" s="27" t="s">
        <v>18</v>
      </c>
      <c r="B45" s="12"/>
      <c r="C45" s="6">
        <v>9</v>
      </c>
      <c r="D45" s="6">
        <v>4</v>
      </c>
      <c r="E45" s="5">
        <v>904</v>
      </c>
      <c r="F45" s="4">
        <f>SUM('[1]2012-2013'!$H$157)</f>
        <v>6110.800000000001</v>
      </c>
      <c r="G45" s="28">
        <f>SUM('[1]2012-2013'!$O$157)</f>
        <v>5998</v>
      </c>
      <c r="H45" s="13" t="s">
        <v>0</v>
      </c>
    </row>
    <row r="46" spans="1:8" ht="15.75" customHeight="1">
      <c r="A46" s="27" t="s">
        <v>17</v>
      </c>
      <c r="B46" s="12"/>
      <c r="C46" s="6">
        <v>9</v>
      </c>
      <c r="D46" s="6">
        <v>9</v>
      </c>
      <c r="E46" s="5">
        <v>909</v>
      </c>
      <c r="F46" s="4">
        <v>93206</v>
      </c>
      <c r="G46" s="28">
        <f>SUM('[1]2012-2013'!$O$164)</f>
        <v>0</v>
      </c>
      <c r="H46" s="13" t="s">
        <v>0</v>
      </c>
    </row>
    <row r="47" spans="1:8" ht="15.75" customHeight="1">
      <c r="A47" s="56" t="s">
        <v>16</v>
      </c>
      <c r="B47" s="57"/>
      <c r="C47" s="7">
        <v>10</v>
      </c>
      <c r="D47" s="7" t="s">
        <v>2</v>
      </c>
      <c r="E47" s="5"/>
      <c r="F47" s="14">
        <f>SUM(F48:F52)</f>
        <v>185846.3</v>
      </c>
      <c r="G47" s="29">
        <f>SUM(G48:G52)</f>
        <v>182805.19999999998</v>
      </c>
      <c r="H47" s="13" t="s">
        <v>0</v>
      </c>
    </row>
    <row r="48" spans="1:8" ht="15" customHeight="1">
      <c r="A48" s="27" t="s">
        <v>15</v>
      </c>
      <c r="B48" s="12"/>
      <c r="C48" s="6">
        <v>10</v>
      </c>
      <c r="D48" s="6">
        <v>1</v>
      </c>
      <c r="E48" s="5">
        <v>1001</v>
      </c>
      <c r="F48" s="4">
        <f>SUM('[1]2012-2013'!$H$167)</f>
        <v>4058.4</v>
      </c>
      <c r="G48" s="28">
        <f>SUM('[1]2012-2013'!$O$167)</f>
        <v>4058.4</v>
      </c>
      <c r="H48" s="13" t="s">
        <v>0</v>
      </c>
    </row>
    <row r="49" spans="1:8" ht="15.75" customHeight="1" hidden="1">
      <c r="A49" s="27" t="s">
        <v>14</v>
      </c>
      <c r="B49" s="12"/>
      <c r="C49" s="6">
        <v>10</v>
      </c>
      <c r="D49" s="6">
        <v>2</v>
      </c>
      <c r="E49" s="5">
        <v>1002</v>
      </c>
      <c r="F49" s="4">
        <f>SUM('[1]2012-2013'!$H$168)</f>
        <v>0</v>
      </c>
      <c r="G49" s="28">
        <f>SUM('[1]2012-2013'!$O$168)</f>
        <v>0</v>
      </c>
      <c r="H49" s="13" t="s">
        <v>0</v>
      </c>
    </row>
    <row r="50" spans="1:8" ht="15.75" customHeight="1">
      <c r="A50" s="27" t="s">
        <v>13</v>
      </c>
      <c r="B50" s="12"/>
      <c r="C50" s="6">
        <v>10</v>
      </c>
      <c r="D50" s="6">
        <v>3</v>
      </c>
      <c r="E50" s="5">
        <v>1003</v>
      </c>
      <c r="F50" s="4">
        <f>SUM('[1]2012-2013'!$H$169)</f>
        <v>81860.1</v>
      </c>
      <c r="G50" s="28">
        <f>SUM('[1]2012-2013'!$O$169)</f>
        <v>73014.29999999999</v>
      </c>
      <c r="H50" s="13" t="s">
        <v>0</v>
      </c>
    </row>
    <row r="51" spans="1:8" ht="15.75" customHeight="1">
      <c r="A51" s="27" t="s">
        <v>12</v>
      </c>
      <c r="B51" s="12"/>
      <c r="C51" s="6">
        <v>10</v>
      </c>
      <c r="D51" s="6">
        <v>4</v>
      </c>
      <c r="E51" s="5">
        <v>1004</v>
      </c>
      <c r="F51" s="4">
        <f>SUM('[1]2012-2013'!$H$185)</f>
        <v>88718.8</v>
      </c>
      <c r="G51" s="28">
        <f>SUM('[1]2012-2013'!$O$185)</f>
        <v>94523.5</v>
      </c>
      <c r="H51" s="13" t="s">
        <v>0</v>
      </c>
    </row>
    <row r="52" spans="1:8" ht="15.75" customHeight="1">
      <c r="A52" s="27" t="s">
        <v>11</v>
      </c>
      <c r="B52" s="12"/>
      <c r="C52" s="6">
        <v>10</v>
      </c>
      <c r="D52" s="6">
        <v>6</v>
      </c>
      <c r="E52" s="5">
        <v>1006</v>
      </c>
      <c r="F52" s="4">
        <f>SUM('[1]2012-2013'!$H$189)</f>
        <v>11209</v>
      </c>
      <c r="G52" s="28">
        <f>SUM('[1]2012-2013'!$O$189)</f>
        <v>11209</v>
      </c>
      <c r="H52" s="13" t="s">
        <v>0</v>
      </c>
    </row>
    <row r="53" spans="1:8" ht="15.75" customHeight="1">
      <c r="A53" s="56" t="s">
        <v>10</v>
      </c>
      <c r="B53" s="57"/>
      <c r="C53" s="7">
        <v>11</v>
      </c>
      <c r="D53" s="7" t="s">
        <v>2</v>
      </c>
      <c r="E53" s="5"/>
      <c r="F53" s="14">
        <f>SUM(F54:F56)</f>
        <v>74026.9</v>
      </c>
      <c r="G53" s="29">
        <f>SUM(G54:G56)</f>
        <v>73929</v>
      </c>
      <c r="H53" s="13" t="s">
        <v>0</v>
      </c>
    </row>
    <row r="54" spans="1:8" ht="15.75" customHeight="1">
      <c r="A54" s="27" t="s">
        <v>9</v>
      </c>
      <c r="B54" s="12"/>
      <c r="C54" s="6">
        <v>11</v>
      </c>
      <c r="D54" s="6">
        <v>1</v>
      </c>
      <c r="E54" s="5">
        <v>1101</v>
      </c>
      <c r="F54" s="4">
        <f>SUM('[1]2012-2013'!$H$195)</f>
        <v>43069.200000000004</v>
      </c>
      <c r="G54" s="28">
        <f>SUM('[1]2012-2013'!$O$195)</f>
        <v>43118.4</v>
      </c>
      <c r="H54" s="13" t="s">
        <v>0</v>
      </c>
    </row>
    <row r="55" spans="1:8" ht="15.75" customHeight="1">
      <c r="A55" s="27" t="s">
        <v>8</v>
      </c>
      <c r="B55" s="12"/>
      <c r="C55" s="6">
        <v>11</v>
      </c>
      <c r="D55" s="6">
        <v>2</v>
      </c>
      <c r="E55" s="5">
        <v>1102</v>
      </c>
      <c r="F55" s="4">
        <f>SUM('[1]2012-2013'!$H$199)</f>
        <v>11955.1</v>
      </c>
      <c r="G55" s="28">
        <f>SUM('[1]2012-2013'!$O$199)</f>
        <v>11808</v>
      </c>
      <c r="H55" s="13" t="s">
        <v>0</v>
      </c>
    </row>
    <row r="56" spans="1:8" ht="15.75" customHeight="1">
      <c r="A56" s="27" t="s">
        <v>7</v>
      </c>
      <c r="B56" s="12"/>
      <c r="C56" s="6">
        <v>11</v>
      </c>
      <c r="D56" s="6">
        <v>5</v>
      </c>
      <c r="E56" s="5">
        <v>1105</v>
      </c>
      <c r="F56" s="4">
        <f>SUM('[1]2012-2013'!$H$201)</f>
        <v>19002.6</v>
      </c>
      <c r="G56" s="28">
        <f>SUM('[1]2012-2013'!$O$201)</f>
        <v>19002.6</v>
      </c>
      <c r="H56" s="13" t="s">
        <v>0</v>
      </c>
    </row>
    <row r="57" spans="1:8" ht="15.75" customHeight="1">
      <c r="A57" s="56" t="s">
        <v>6</v>
      </c>
      <c r="B57" s="57"/>
      <c r="C57" s="7">
        <v>12</v>
      </c>
      <c r="D57" s="7" t="s">
        <v>2</v>
      </c>
      <c r="E57" s="5"/>
      <c r="F57" s="14">
        <f>SUM(F58)</f>
        <v>5540.7</v>
      </c>
      <c r="G57" s="29">
        <f>SUM(G58)</f>
        <v>5540.7</v>
      </c>
      <c r="H57" s="13" t="s">
        <v>0</v>
      </c>
    </row>
    <row r="58" spans="1:8" ht="15.75" customHeight="1">
      <c r="A58" s="27" t="s">
        <v>5</v>
      </c>
      <c r="B58" s="12"/>
      <c r="C58" s="6">
        <v>12</v>
      </c>
      <c r="D58" s="6">
        <v>2</v>
      </c>
      <c r="E58" s="5">
        <v>1202</v>
      </c>
      <c r="F58" s="4">
        <f>SUM('[1]2012-2013'!$H$206)</f>
        <v>5540.7</v>
      </c>
      <c r="G58" s="28">
        <f>SUM('[1]2012-2013'!$O$205)</f>
        <v>5540.7</v>
      </c>
      <c r="H58" s="13" t="s">
        <v>0</v>
      </c>
    </row>
    <row r="59" spans="1:8" ht="15.75" customHeight="1">
      <c r="A59" s="56" t="s">
        <v>4</v>
      </c>
      <c r="B59" s="57"/>
      <c r="C59" s="7">
        <v>13</v>
      </c>
      <c r="D59" s="7" t="s">
        <v>2</v>
      </c>
      <c r="E59" s="5"/>
      <c r="F59" s="14">
        <f>SUM(F60)</f>
        <v>4425</v>
      </c>
      <c r="G59" s="29">
        <f>SUM(G60)</f>
        <v>300</v>
      </c>
      <c r="H59" s="13" t="s">
        <v>0</v>
      </c>
    </row>
    <row r="60" spans="1:8" ht="31.5" customHeight="1" thickBot="1">
      <c r="A60" s="27" t="s">
        <v>3</v>
      </c>
      <c r="B60" s="12"/>
      <c r="C60" s="6">
        <v>13</v>
      </c>
      <c r="D60" s="6">
        <v>1</v>
      </c>
      <c r="E60" s="5">
        <v>1301</v>
      </c>
      <c r="F60" s="4">
        <v>4425</v>
      </c>
      <c r="G60" s="28">
        <f>SUM('[1]2012-2013'!$O$208)</f>
        <v>300</v>
      </c>
      <c r="H60" s="13" t="s">
        <v>0</v>
      </c>
    </row>
    <row r="61" spans="1:8" ht="409.5" customHeight="1" hidden="1">
      <c r="A61" s="30"/>
      <c r="B61" s="15"/>
      <c r="C61" s="16">
        <v>14</v>
      </c>
      <c r="D61" s="16">
        <v>3</v>
      </c>
      <c r="E61" s="17"/>
      <c r="F61" s="18"/>
      <c r="G61" s="31"/>
      <c r="H61" s="2"/>
    </row>
    <row r="62" spans="1:8" ht="20.25" customHeight="1" thickBot="1">
      <c r="A62" s="19" t="s">
        <v>1</v>
      </c>
      <c r="B62" s="20"/>
      <c r="C62" s="21"/>
      <c r="D62" s="21"/>
      <c r="E62" s="21"/>
      <c r="F62" s="22">
        <f>SUM(F14+F22+F25+F31+F35+F40+F42+F47+F53+F57+F59)</f>
        <v>2914215.4999999995</v>
      </c>
      <c r="G62" s="22">
        <f>SUM(G14+G22+G25+G31+G35+G40+G42+G47+G53+G57+G59)</f>
        <v>2966681.2000000007</v>
      </c>
      <c r="H62" s="2" t="s">
        <v>0</v>
      </c>
    </row>
    <row r="63" spans="1:8" ht="12.75" customHeight="1">
      <c r="A63" s="2"/>
      <c r="B63" s="2"/>
      <c r="C63" s="2"/>
      <c r="D63" s="2"/>
      <c r="E63" s="2"/>
      <c r="F63" s="2"/>
      <c r="G63" s="2"/>
      <c r="H63" s="2" t="s">
        <v>0</v>
      </c>
    </row>
    <row r="64" s="44" customFormat="1" ht="15.75">
      <c r="F64" s="48"/>
    </row>
    <row r="65" spans="1:8" ht="12.75" customHeight="1">
      <c r="A65" s="2"/>
      <c r="B65" s="2"/>
      <c r="C65" s="2"/>
      <c r="D65" s="2"/>
      <c r="E65" s="2"/>
      <c r="F65" s="2"/>
      <c r="G65" s="2"/>
      <c r="H65" s="2"/>
    </row>
    <row r="66" spans="4:7" s="44" customFormat="1" ht="15.75">
      <c r="D66" s="53"/>
      <c r="E66" s="53"/>
      <c r="F66" s="53"/>
      <c r="G66" s="53"/>
    </row>
    <row r="68" s="46" customFormat="1" ht="12.75">
      <c r="A68" s="45"/>
    </row>
    <row r="69" s="46" customFormat="1" ht="12.75">
      <c r="A69" s="47"/>
    </row>
    <row r="70" s="46" customFormat="1" ht="12.75">
      <c r="A70" s="47"/>
    </row>
  </sheetData>
  <sheetProtection/>
  <mergeCells count="19">
    <mergeCell ref="A53:B53"/>
    <mergeCell ref="A57:B57"/>
    <mergeCell ref="A6:G6"/>
    <mergeCell ref="A7:G7"/>
    <mergeCell ref="A8:G8"/>
    <mergeCell ref="A11:A12"/>
    <mergeCell ref="F11:G11"/>
    <mergeCell ref="C11:C12"/>
    <mergeCell ref="D11:D12"/>
    <mergeCell ref="D66:G66"/>
    <mergeCell ref="A14:B14"/>
    <mergeCell ref="A22:B22"/>
    <mergeCell ref="A25:B25"/>
    <mergeCell ref="A31:B31"/>
    <mergeCell ref="A59:B59"/>
    <mergeCell ref="A35:B35"/>
    <mergeCell ref="A40:B40"/>
    <mergeCell ref="A42:B42"/>
    <mergeCell ref="A47:B47"/>
  </mergeCells>
  <printOptions/>
  <pageMargins left="0.9055118110236221" right="0.2362204724409449" top="0.5118110236220472" bottom="0.2362204724409449" header="0.5118110236220472" footer="0.2362204724409449"/>
  <pageSetup firstPageNumber="97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KUZNECOVANA</dc:creator>
  <cp:keywords/>
  <dc:description/>
  <cp:lastModifiedBy>Дума</cp:lastModifiedBy>
  <cp:lastPrinted>2011-11-25T08:49:20Z</cp:lastPrinted>
  <dcterms:created xsi:type="dcterms:W3CDTF">2010-10-21T07:59:14Z</dcterms:created>
  <dcterms:modified xsi:type="dcterms:W3CDTF">2011-11-25T08:51:48Z</dcterms:modified>
  <cp:category/>
  <cp:version/>
  <cp:contentType/>
  <cp:contentStatus/>
</cp:coreProperties>
</file>